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Мои документы\Постановления, распоряжения за март 2024 г\"/>
    </mc:Choice>
  </mc:AlternateContent>
  <bookViews>
    <workbookView xWindow="0" yWindow="0" windowWidth="19200" windowHeight="10995" activeTab="1"/>
  </bookViews>
  <sheets>
    <sheet name="Этап 1" sheetId="1" r:id="rId1"/>
    <sheet name="Этап2" sheetId="3" r:id="rId2"/>
  </sheets>
  <definedNames>
    <definedName name="_xlnm.Print_Area" localSheetId="1">Этап2!$A$1:$P$18</definedName>
  </definedNames>
  <calcPr calcId="152511"/>
</workbook>
</file>

<file path=xl/calcChain.xml><?xml version="1.0" encoding="utf-8"?>
<calcChain xmlns="http://schemas.openxmlformats.org/spreadsheetml/2006/main">
  <c r="H14" i="3" l="1"/>
  <c r="H15" i="3"/>
  <c r="H16" i="3"/>
  <c r="H17" i="1"/>
  <c r="H18" i="1"/>
  <c r="H19" i="1"/>
  <c r="P18" i="3"/>
  <c r="H18" i="3" s="1"/>
  <c r="P17" i="3"/>
  <c r="H20" i="1" s="1"/>
  <c r="H21" i="1" l="1"/>
  <c r="H17" i="3"/>
  <c r="O13" i="3"/>
  <c r="O12" i="3" s="1"/>
  <c r="M13" i="3"/>
  <c r="M12" i="3" s="1"/>
  <c r="L13" i="3"/>
  <c r="L12" i="3" s="1"/>
  <c r="K12" i="3"/>
  <c r="B13" i="3"/>
  <c r="D13" i="3"/>
  <c r="E13" i="3"/>
  <c r="F13" i="3"/>
  <c r="G13" i="3"/>
  <c r="I13" i="3"/>
  <c r="B16" i="1"/>
  <c r="D16" i="1"/>
  <c r="E16" i="1"/>
  <c r="F16" i="1"/>
  <c r="G16" i="1"/>
  <c r="I16" i="1"/>
  <c r="J16" i="1"/>
  <c r="K16" i="1"/>
  <c r="L16" i="1"/>
  <c r="M16" i="1"/>
  <c r="N16" i="1"/>
  <c r="O16" i="1"/>
  <c r="P13" i="3" l="1"/>
  <c r="H13" i="3"/>
  <c r="H16" i="1"/>
  <c r="P12" i="3"/>
  <c r="H12" i="3" l="1"/>
  <c r="H15" i="1"/>
</calcChain>
</file>

<file path=xl/sharedStrings.xml><?xml version="1.0" encoding="utf-8"?>
<sst xmlns="http://schemas.openxmlformats.org/spreadsheetml/2006/main" count="192" uniqueCount="109">
  <si>
    <t/>
  </si>
  <si>
    <t>Приложение №4</t>
  </si>
  <si>
    <t xml:space="preserve">к муниципальной программе </t>
  </si>
  <si>
    <t xml:space="preserve">Ресурсное обеспечение </t>
  </si>
  <si>
    <t>реализации муниципальной программы</t>
  </si>
  <si>
    <t>за счет средств бюджета Волоконовского района на 1 этапе реализации</t>
  </si>
  <si>
    <t>за счет средств бюджета Волоконовского района на 2 этапе реализации</t>
  </si>
  <si>
    <t>Статус</t>
  </si>
  <si>
    <t>Наименование муниципальной программы, подпрограммы, основного мероприятия</t>
  </si>
  <si>
    <t>Ответственный исполнитель, соисполнители, участники</t>
  </si>
  <si>
    <t>Код бюджетной классификации</t>
  </si>
  <si>
    <t>Общий объем финансир ования, тыс. руб.</t>
  </si>
  <si>
    <t>Расходы (тыс.рублей), годы</t>
  </si>
  <si>
    <t>Итого на 1 этап (2015-2020 гг)</t>
  </si>
  <si>
    <t>ГРБС</t>
  </si>
  <si>
    <t>Рз Пр</t>
  </si>
  <si>
    <t>ЦСР</t>
  </si>
  <si>
    <t>ВР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</si>
  <si>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</si>
  <si>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</si>
  <si>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</si>
  <si>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</si>
  <si>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</si>
  <si>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</si>
  <si>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</si>
  <si>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</si>
  <si>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</si>
  <si>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</si>
  <si>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ХХХХХХХ</t>
  </si>
  <si>
    <t>XXX</t>
  </si>
  <si>
    <t>«Проведение районных массовых физкультурноспортивных мероприятий»</t>
  </si>
  <si>
    <t>«Участие в спортивномассовых мероприятиях за пределами района»</t>
  </si>
  <si>
    <t>«Создание спортивной инфраструктуры и материально-технической базы для занятий физической культурой и массовым спортом»</t>
  </si>
  <si>
    <t>«Обеспечение деятельности (оказание услуг) муниципальных учреждений (организаций)»</t>
  </si>
  <si>
    <t>7 521,0</t>
  </si>
  <si>
    <t>11 187,4</t>
  </si>
  <si>
    <t>«Популяризация массового спорта»</t>
  </si>
  <si>
    <r>
      <rPr>
        <b/>
        <sz val="12"/>
        <rFont val="Times New Roman"/>
        <family val="1"/>
        <charset val="204"/>
      </rPr>
      <t>4</t>
    </r>
  </si>
  <si>
    <r>
      <rPr>
        <b/>
        <sz val="12"/>
        <rFont val="Times New Roman"/>
        <family val="1"/>
        <charset val="204"/>
      </rPr>
      <t>Муниципальная программа</t>
    </r>
  </si>
  <si>
    <r>
      <rPr>
        <b/>
        <sz val="12"/>
        <rFont val="Times New Roman"/>
        <family val="1"/>
        <charset val="204"/>
      </rPr>
      <t>«Развитие физической культуры и спорта в Волоконовском районе»</t>
    </r>
  </si>
  <si>
    <r>
      <rPr>
        <b/>
        <sz val="12"/>
        <rFont val="Times New Roman"/>
        <family val="1"/>
        <charset val="204"/>
      </rPr>
      <t>1105</t>
    </r>
  </si>
  <si>
    <r>
      <rPr>
        <b/>
        <sz val="12"/>
        <rFont val="Times New Roman"/>
        <family val="1"/>
        <charset val="204"/>
      </rPr>
      <t>Основное мероприятие 1</t>
    </r>
  </si>
  <si>
    <r>
      <rPr>
        <b/>
        <sz val="12"/>
        <rFont val="Times New Roman"/>
        <family val="1"/>
        <charset val="204"/>
      </rPr>
      <t>874</t>
    </r>
  </si>
  <si>
    <r>
      <rPr>
        <b/>
        <sz val="12"/>
        <rFont val="Times New Roman"/>
        <family val="1"/>
        <charset val="204"/>
      </rPr>
      <t>0610229990</t>
    </r>
  </si>
  <si>
    <r>
      <rPr>
        <b/>
        <sz val="12"/>
        <rFont val="Times New Roman"/>
        <family val="1"/>
        <charset val="204"/>
      </rPr>
      <t>244</t>
    </r>
  </si>
  <si>
    <r>
      <rPr>
        <b/>
        <sz val="12"/>
        <rFont val="Times New Roman"/>
        <family val="1"/>
        <charset val="204"/>
      </rPr>
      <t>Основное мероприятие 2.</t>
    </r>
  </si>
  <si>
    <r>
      <rPr>
        <b/>
        <sz val="12"/>
        <rFont val="Times New Roman"/>
        <family val="1"/>
        <charset val="204"/>
      </rPr>
      <t>Основное мероприятие 3.</t>
    </r>
  </si>
  <si>
    <r>
      <rPr>
        <b/>
        <sz val="12"/>
        <rFont val="Times New Roman"/>
        <family val="1"/>
        <charset val="204"/>
      </rPr>
      <t>Основное мероприятие 4.</t>
    </r>
  </si>
  <si>
    <r>
      <rPr>
        <b/>
        <sz val="12"/>
        <rFont val="Times New Roman"/>
        <family val="1"/>
        <charset val="204"/>
      </rPr>
      <t>0610400590</t>
    </r>
  </si>
  <si>
    <r>
      <rPr>
        <b/>
        <sz val="12"/>
        <rFont val="Times New Roman"/>
        <family val="1"/>
        <charset val="204"/>
      </rPr>
      <t>611</t>
    </r>
  </si>
  <si>
    <t>2 673,0</t>
  </si>
  <si>
    <t>454,0</t>
  </si>
  <si>
    <t>540,0</t>
  </si>
  <si>
    <t>654,0</t>
  </si>
  <si>
    <t>1 025,0</t>
  </si>
  <si>
    <t>0,0</t>
  </si>
  <si>
    <t>2 074,0</t>
  </si>
  <si>
    <t>450,0</t>
  </si>
  <si>
    <t>535,0</t>
  </si>
  <si>
    <t>640,0</t>
  </si>
  <si>
    <t>449,0</t>
  </si>
  <si>
    <t>9 989,4</t>
  </si>
  <si>
    <t>28 697,8</t>
  </si>
  <si>
    <t>1 076,7</t>
  </si>
  <si>
    <t>867,8</t>
  </si>
  <si>
    <t>1 944,5</t>
  </si>
  <si>
    <t>1105</t>
  </si>
  <si>
    <t>871, 850</t>
  </si>
  <si>
    <t>244, 853</t>
  </si>
  <si>
    <t>Основное мероприятие 5.</t>
  </si>
  <si>
    <r>
      <rPr>
        <b/>
        <sz val="11"/>
        <rFont val="Times New Roman"/>
        <family val="1"/>
        <charset val="204"/>
      </rPr>
      <t>Муниципальная программа</t>
    </r>
  </si>
  <si>
    <r>
      <rPr>
        <b/>
        <sz val="11"/>
        <rFont val="Times New Roman"/>
        <family val="1"/>
        <charset val="204"/>
      </rPr>
      <t>«Развитие физической культуры и спорта в Волоконовском районе»</t>
    </r>
  </si>
  <si>
    <r>
      <rPr>
        <b/>
        <sz val="11"/>
        <rFont val="Times New Roman"/>
        <family val="1"/>
        <charset val="204"/>
      </rPr>
      <t>871</t>
    </r>
  </si>
  <si>
    <r>
      <rPr>
        <b/>
        <sz val="11"/>
        <rFont val="Times New Roman"/>
        <family val="1"/>
        <charset val="204"/>
      </rPr>
      <t>1105</t>
    </r>
  </si>
  <si>
    <r>
      <rPr>
        <b/>
        <sz val="11"/>
        <rFont val="Times New Roman"/>
        <family val="1"/>
        <charset val="204"/>
      </rPr>
      <t>904,0</t>
    </r>
  </si>
  <si>
    <r>
      <rPr>
        <b/>
        <sz val="11"/>
        <rFont val="Times New Roman"/>
        <family val="1"/>
        <charset val="204"/>
      </rPr>
      <t>1 075,0</t>
    </r>
  </si>
  <si>
    <r>
      <rPr>
        <b/>
        <sz val="11"/>
        <rFont val="Times New Roman"/>
        <family val="1"/>
        <charset val="204"/>
      </rPr>
      <t>1 294,0</t>
    </r>
  </si>
  <si>
    <r>
      <rPr>
        <b/>
        <sz val="11"/>
        <rFont val="Times New Roman"/>
        <family val="1"/>
        <charset val="204"/>
      </rPr>
      <t>8 995,0</t>
    </r>
  </si>
  <si>
    <r>
      <rPr>
        <b/>
        <sz val="11"/>
        <rFont val="Times New Roman"/>
        <family val="1"/>
        <charset val="204"/>
      </rPr>
      <t>11 066,1</t>
    </r>
  </si>
  <si>
    <r>
      <rPr>
        <b/>
        <sz val="11"/>
        <rFont val="Times New Roman"/>
        <family val="1"/>
        <charset val="204"/>
      </rPr>
      <t>12 055,2</t>
    </r>
  </si>
  <si>
    <r>
      <rPr>
        <b/>
        <sz val="11"/>
        <rFont val="Times New Roman"/>
        <family val="1"/>
        <charset val="204"/>
      </rPr>
      <t>Основное мероприятие 1</t>
    </r>
  </si>
  <si>
    <r>
      <rPr>
        <b/>
        <sz val="11"/>
        <rFont val="Times New Roman"/>
        <family val="1"/>
        <charset val="204"/>
      </rPr>
      <t>874</t>
    </r>
  </si>
  <si>
    <r>
      <rPr>
        <b/>
        <sz val="11"/>
        <rFont val="Times New Roman"/>
        <family val="1"/>
        <charset val="204"/>
      </rPr>
      <t>0610229990</t>
    </r>
  </si>
  <si>
    <r>
      <rPr>
        <b/>
        <sz val="11"/>
        <rFont val="Times New Roman"/>
        <family val="1"/>
        <charset val="204"/>
      </rPr>
      <t>244</t>
    </r>
  </si>
  <si>
    <r>
      <rPr>
        <b/>
        <sz val="11"/>
        <rFont val="Times New Roman"/>
        <family val="1"/>
        <charset val="204"/>
      </rPr>
      <t>Основное мероприятие 2.</t>
    </r>
  </si>
  <si>
    <r>
      <rPr>
        <b/>
        <sz val="11"/>
        <rFont val="Times New Roman"/>
        <family val="1"/>
        <charset val="204"/>
      </rPr>
      <t>Основное мероприятие 3.</t>
    </r>
  </si>
  <si>
    <r>
      <rPr>
        <b/>
        <sz val="11"/>
        <rFont val="Times New Roman"/>
        <family val="1"/>
        <charset val="204"/>
      </rPr>
      <t>Основное мероприятие 4.</t>
    </r>
  </si>
  <si>
    <r>
      <rPr>
        <b/>
        <sz val="11"/>
        <rFont val="Times New Roman"/>
        <family val="1"/>
        <charset val="204"/>
      </rPr>
      <t>0610400590</t>
    </r>
  </si>
  <si>
    <r>
      <rPr>
        <b/>
        <sz val="11"/>
        <rFont val="Times New Roman"/>
        <family val="1"/>
        <charset val="204"/>
      </rPr>
      <t>611</t>
    </r>
  </si>
  <si>
    <r>
      <rPr>
        <b/>
        <sz val="11"/>
        <rFont val="Times New Roman"/>
        <family val="1"/>
        <charset val="204"/>
      </rPr>
      <t>4</t>
    </r>
  </si>
  <si>
    <t>Подпрограмма 1</t>
  </si>
  <si>
    <t>35 389,3</t>
  </si>
  <si>
    <t xml:space="preserve">Администрация муниципального района «Волоконовский район» в лице отдела физической культуры и спорта  администрации Волоконовского района, Управление образования 
</t>
  </si>
  <si>
    <t xml:space="preserve">Администрация муниципального района «Волоконовский район» в лице отдела физической культуры и спорта  администрации Волоконовского района, Управление образования </t>
  </si>
  <si>
    <t>850, 871</t>
  </si>
  <si>
    <t>«Развитие физической культуры и спорта в Волоконовском районе»</t>
  </si>
  <si>
    <t>Итого на 2 этап (2021-2026 гг)</t>
  </si>
  <si>
    <t>первый год этапа реализации 2015г.</t>
  </si>
  <si>
    <t>второй год этапа реализации 2016г.</t>
  </si>
  <si>
    <t>третий год этапа реализации 2017г.</t>
  </si>
  <si>
    <t>четвертый год этапа реализации 2018г.</t>
  </si>
  <si>
    <t>пятый год этапа реализации 2019г.</t>
  </si>
  <si>
    <t>шестой год этапа реализации 2020г.</t>
  </si>
  <si>
    <t>седьмой год этапа реализации 2021г.</t>
  </si>
  <si>
    <t>восьмой год этапа реализации 2022г.</t>
  </si>
  <si>
    <t>девятый год этапа реализации 2023г.</t>
  </si>
  <si>
    <t>десятый год этапа реализации 2024г.</t>
  </si>
  <si>
    <t>одиннадцатый год этапа реализации 2025г.</t>
  </si>
  <si>
    <t>двеннадцатый год этапа реализации 2026г.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</si>
</sst>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2"/>
  </cellStyleXfs>
  <cellXfs count="115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top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 wrapText="1"/>
    </xf>
    <xf numFmtId="0" fontId="5" fillId="0" borderId="2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4" fontId="5" fillId="0" borderId="25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4" fontId="3" fillId="0" borderId="26" xfId="0" applyNumberFormat="1" applyFont="1" applyBorder="1" applyAlignment="1">
      <alignment horizontal="center" vertical="center"/>
    </xf>
    <xf numFmtId="164" fontId="3" fillId="0" borderId="28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indent="1"/>
    </xf>
    <xf numFmtId="0" fontId="6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center" vertical="center"/>
    </xf>
    <xf numFmtId="164" fontId="7" fillId="0" borderId="25" xfId="0" applyNumberFormat="1" applyFont="1" applyBorder="1" applyAlignment="1">
      <alignment horizontal="center" vertical="center"/>
    </xf>
    <xf numFmtId="164" fontId="6" fillId="0" borderId="26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164" fontId="7" fillId="0" borderId="23" xfId="0" applyNumberFormat="1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164" fontId="6" fillId="0" borderId="19" xfId="0" applyNumberFormat="1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center" vertical="center"/>
    </xf>
    <xf numFmtId="164" fontId="6" fillId="0" borderId="22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left" vertical="top"/>
    </xf>
    <xf numFmtId="0" fontId="6" fillId="0" borderId="1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left" vertical="center" indent="1"/>
    </xf>
    <xf numFmtId="0" fontId="6" fillId="0" borderId="29" xfId="0" applyFont="1" applyBorder="1" applyAlignment="1">
      <alignment horizontal="left" vertical="center"/>
    </xf>
    <xf numFmtId="0" fontId="7" fillId="0" borderId="29" xfId="0" applyFont="1" applyBorder="1" applyAlignment="1">
      <alignment horizontal="center" vertical="center"/>
    </xf>
    <xf numFmtId="164" fontId="7" fillId="0" borderId="29" xfId="0" applyNumberFormat="1" applyFont="1" applyBorder="1" applyAlignment="1">
      <alignment horizontal="center" vertical="center"/>
    </xf>
    <xf numFmtId="164" fontId="6" fillId="0" borderId="29" xfId="0" applyNumberFormat="1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164" fontId="5" fillId="0" borderId="29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164" fontId="5" fillId="0" borderId="23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19" xfId="0" applyFont="1" applyBorder="1" applyAlignment="1">
      <alignment horizontal="left" vertical="top"/>
    </xf>
    <xf numFmtId="164" fontId="7" fillId="0" borderId="26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left" vertical="center" indent="1"/>
    </xf>
    <xf numFmtId="0" fontId="7" fillId="0" borderId="22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center"/>
    </xf>
    <xf numFmtId="0" fontId="2" fillId="2" borderId="0" xfId="0" applyFont="1" applyFill="1"/>
    <xf numFmtId="0" fontId="3" fillId="2" borderId="14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/>
    </xf>
    <xf numFmtId="164" fontId="5" fillId="2" borderId="26" xfId="0" applyNumberFormat="1" applyFont="1" applyFill="1" applyBorder="1" applyAlignment="1">
      <alignment horizontal="center" vertical="center"/>
    </xf>
    <xf numFmtId="164" fontId="5" fillId="2" borderId="29" xfId="0" applyNumberFormat="1" applyFont="1" applyFill="1" applyBorder="1" applyAlignment="1">
      <alignment horizontal="center" vertical="center"/>
    </xf>
    <xf numFmtId="164" fontId="3" fillId="2" borderId="26" xfId="0" applyNumberFormat="1" applyFont="1" applyFill="1" applyBorder="1" applyAlignment="1">
      <alignment horizontal="center" vertical="center"/>
    </xf>
    <xf numFmtId="164" fontId="3" fillId="2" borderId="18" xfId="0" applyNumberFormat="1" applyFont="1" applyFill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center"/>
    </xf>
    <xf numFmtId="164" fontId="3" fillId="2" borderId="2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view="pageBreakPreview" topLeftCell="A13" zoomScale="70" zoomScaleNormal="100" zoomScaleSheetLayoutView="70" workbookViewId="0">
      <selection activeCell="U14" sqref="U14"/>
    </sheetView>
  </sheetViews>
  <sheetFormatPr defaultRowHeight="12.75" x14ac:dyDescent="0.2"/>
  <cols>
    <col min="1" max="1" width="16.140625" style="1" customWidth="1"/>
    <col min="2" max="2" width="29.7109375" style="1" customWidth="1"/>
    <col min="3" max="3" width="23" style="1" customWidth="1"/>
    <col min="4" max="4" width="7" style="1"/>
    <col min="5" max="5" width="6" style="1"/>
    <col min="6" max="6" width="13" style="1"/>
    <col min="7" max="7" width="9.7109375" style="1" bestFit="1" customWidth="1"/>
    <col min="8" max="8" width="10.7109375" style="1" customWidth="1"/>
    <col min="9" max="9" width="12" style="1"/>
    <col min="10" max="10" width="13" style="1"/>
    <col min="11" max="14" width="11" style="1"/>
    <col min="15" max="15" width="9" style="72"/>
    <col min="16" max="16384" width="9.140625" style="1"/>
  </cols>
  <sheetData>
    <row r="1" spans="1:15" x14ac:dyDescent="0.2">
      <c r="A1" s="1" t="s">
        <v>0</v>
      </c>
    </row>
    <row r="2" spans="1:15" x14ac:dyDescent="0.2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</row>
    <row r="3" spans="1:15" ht="15.75" x14ac:dyDescent="0.25">
      <c r="A3" s="91" t="s">
        <v>1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5" ht="15.75" x14ac:dyDescent="0.2">
      <c r="A4" s="100" t="s">
        <v>2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</row>
    <row r="5" spans="1:15" ht="15.75" x14ac:dyDescent="0.25">
      <c r="A5" s="91" t="s">
        <v>95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</row>
    <row r="6" spans="1:15" x14ac:dyDescent="0.2">
      <c r="A6" s="2"/>
      <c r="B6" s="3"/>
      <c r="C6" s="3"/>
      <c r="D6" s="3"/>
    </row>
    <row r="7" spans="1:15" ht="18.75" x14ac:dyDescent="0.2">
      <c r="A7" s="101" t="s">
        <v>3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</row>
    <row r="8" spans="1:15" ht="15.75" customHeight="1" x14ac:dyDescent="0.2">
      <c r="A8" s="101" t="s">
        <v>4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</row>
    <row r="9" spans="1:15" ht="18.75" x14ac:dyDescent="0.3">
      <c r="A9" s="99" t="s">
        <v>95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</row>
    <row r="10" spans="1:15" ht="24" customHeight="1" x14ac:dyDescent="0.3">
      <c r="A10" s="99" t="s">
        <v>5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</row>
    <row r="12" spans="1:15" ht="15" x14ac:dyDescent="0.25">
      <c r="A12" s="45" t="s">
        <v>7</v>
      </c>
      <c r="B12" s="94" t="s">
        <v>8</v>
      </c>
      <c r="C12" s="94" t="s">
        <v>9</v>
      </c>
      <c r="D12" s="96" t="s">
        <v>10</v>
      </c>
      <c r="E12" s="97"/>
      <c r="F12" s="97"/>
      <c r="G12" s="98"/>
      <c r="H12" s="94" t="s">
        <v>11</v>
      </c>
      <c r="I12" s="96" t="s">
        <v>12</v>
      </c>
      <c r="J12" s="97"/>
      <c r="K12" s="97"/>
      <c r="L12" s="97"/>
      <c r="M12" s="97"/>
      <c r="N12" s="98"/>
      <c r="O12" s="92" t="s">
        <v>13</v>
      </c>
    </row>
    <row r="13" spans="1:15" ht="60" x14ac:dyDescent="0.2">
      <c r="A13" s="46"/>
      <c r="B13" s="95"/>
      <c r="C13" s="95"/>
      <c r="D13" s="47" t="s">
        <v>14</v>
      </c>
      <c r="E13" s="47" t="s">
        <v>15</v>
      </c>
      <c r="F13" s="48" t="s">
        <v>16</v>
      </c>
      <c r="G13" s="49" t="s">
        <v>17</v>
      </c>
      <c r="H13" s="95"/>
      <c r="I13" s="50" t="s">
        <v>97</v>
      </c>
      <c r="J13" s="50" t="s">
        <v>98</v>
      </c>
      <c r="K13" s="51" t="s">
        <v>99</v>
      </c>
      <c r="L13" s="44" t="s">
        <v>100</v>
      </c>
      <c r="M13" s="51" t="s">
        <v>101</v>
      </c>
      <c r="N13" s="51" t="s">
        <v>102</v>
      </c>
      <c r="O13" s="93"/>
    </row>
    <row r="14" spans="1:15" ht="15.75" thickBot="1" x14ac:dyDescent="0.3">
      <c r="A14" s="52" t="s">
        <v>18</v>
      </c>
      <c r="B14" s="52" t="s">
        <v>19</v>
      </c>
      <c r="C14" s="53" t="s">
        <v>20</v>
      </c>
      <c r="D14" s="54" t="s">
        <v>89</v>
      </c>
      <c r="E14" s="53" t="s">
        <v>21</v>
      </c>
      <c r="F14" s="52" t="s">
        <v>22</v>
      </c>
      <c r="G14" s="53" t="s">
        <v>23</v>
      </c>
      <c r="H14" s="55"/>
      <c r="I14" s="52" t="s">
        <v>24</v>
      </c>
      <c r="J14" s="53" t="s">
        <v>25</v>
      </c>
      <c r="K14" s="52" t="s">
        <v>26</v>
      </c>
      <c r="L14" s="53">
        <v>11</v>
      </c>
      <c r="M14" s="52" t="s">
        <v>27</v>
      </c>
      <c r="N14" s="55">
        <v>13</v>
      </c>
      <c r="O14" s="73"/>
    </row>
    <row r="15" spans="1:15" ht="77.25" customHeight="1" thickBot="1" x14ac:dyDescent="0.25">
      <c r="A15" s="31" t="s">
        <v>70</v>
      </c>
      <c r="B15" s="31" t="s">
        <v>71</v>
      </c>
      <c r="C15" s="75" t="s">
        <v>92</v>
      </c>
      <c r="D15" s="32" t="s">
        <v>72</v>
      </c>
      <c r="E15" s="33" t="s">
        <v>73</v>
      </c>
      <c r="F15" s="34" t="s">
        <v>28</v>
      </c>
      <c r="G15" s="34" t="s">
        <v>29</v>
      </c>
      <c r="H15" s="35">
        <f>O15+Этап2!P12</f>
        <v>120173.1</v>
      </c>
      <c r="I15" s="36" t="s">
        <v>74</v>
      </c>
      <c r="J15" s="36" t="s">
        <v>75</v>
      </c>
      <c r="K15" s="36" t="s">
        <v>76</v>
      </c>
      <c r="L15" s="36" t="s">
        <v>77</v>
      </c>
      <c r="M15" s="36" t="s">
        <v>78</v>
      </c>
      <c r="N15" s="36" t="s">
        <v>79</v>
      </c>
      <c r="O15" s="74" t="s">
        <v>91</v>
      </c>
    </row>
    <row r="16" spans="1:15" ht="84" customHeight="1" thickBot="1" x14ac:dyDescent="0.25">
      <c r="A16" s="59" t="s">
        <v>90</v>
      </c>
      <c r="B16" s="58" t="str">
        <f t="shared" ref="B16:O16" si="0">B15</f>
        <v>«Развитие физической культуры и спорта в Волоконовском районе»</v>
      </c>
      <c r="C16" s="75" t="s">
        <v>92</v>
      </c>
      <c r="D16" s="60" t="str">
        <f t="shared" si="0"/>
        <v>871</v>
      </c>
      <c r="E16" s="61" t="str">
        <f t="shared" si="0"/>
        <v>1105</v>
      </c>
      <c r="F16" s="62" t="str">
        <f t="shared" si="0"/>
        <v>ХХХХХХХ</v>
      </c>
      <c r="G16" s="62" t="str">
        <f t="shared" si="0"/>
        <v>XXX</v>
      </c>
      <c r="H16" s="63">
        <f>O16+Этап2!P13</f>
        <v>120173.1</v>
      </c>
      <c r="I16" s="64" t="str">
        <f t="shared" si="0"/>
        <v>904,0</v>
      </c>
      <c r="J16" s="64" t="str">
        <f t="shared" si="0"/>
        <v>1 075,0</v>
      </c>
      <c r="K16" s="64" t="str">
        <f t="shared" si="0"/>
        <v>1 294,0</v>
      </c>
      <c r="L16" s="64" t="str">
        <f t="shared" si="0"/>
        <v>8 995,0</v>
      </c>
      <c r="M16" s="64" t="str">
        <f t="shared" si="0"/>
        <v>11 066,1</v>
      </c>
      <c r="N16" s="64" t="str">
        <f t="shared" si="0"/>
        <v>12 055,2</v>
      </c>
      <c r="O16" s="63" t="str">
        <f t="shared" si="0"/>
        <v>35 389,3</v>
      </c>
    </row>
    <row r="17" spans="1:15" ht="86.25" customHeight="1" thickBot="1" x14ac:dyDescent="0.25">
      <c r="A17" s="31" t="s">
        <v>80</v>
      </c>
      <c r="B17" s="57" t="s">
        <v>30</v>
      </c>
      <c r="C17" s="75" t="s">
        <v>92</v>
      </c>
      <c r="D17" s="32" t="s">
        <v>81</v>
      </c>
      <c r="E17" s="33" t="s">
        <v>73</v>
      </c>
      <c r="F17" s="33" t="s">
        <v>82</v>
      </c>
      <c r="G17" s="32" t="s">
        <v>83</v>
      </c>
      <c r="H17" s="38">
        <f>O17+Этап2!P14</f>
        <v>2673</v>
      </c>
      <c r="I17" s="36" t="s">
        <v>51</v>
      </c>
      <c r="J17" s="36" t="s">
        <v>52</v>
      </c>
      <c r="K17" s="36" t="s">
        <v>53</v>
      </c>
      <c r="L17" s="36" t="s">
        <v>54</v>
      </c>
      <c r="M17" s="36" t="s">
        <v>55</v>
      </c>
      <c r="N17" s="36" t="s">
        <v>55</v>
      </c>
      <c r="O17" s="74" t="s">
        <v>50</v>
      </c>
    </row>
    <row r="18" spans="1:15" ht="77.25" customHeight="1" thickBot="1" x14ac:dyDescent="0.25">
      <c r="A18" s="31" t="s">
        <v>84</v>
      </c>
      <c r="B18" s="37" t="s">
        <v>31</v>
      </c>
      <c r="C18" s="75" t="s">
        <v>92</v>
      </c>
      <c r="D18" s="32" t="s">
        <v>81</v>
      </c>
      <c r="E18" s="33" t="s">
        <v>73</v>
      </c>
      <c r="F18" s="33" t="s">
        <v>82</v>
      </c>
      <c r="G18" s="32" t="s">
        <v>83</v>
      </c>
      <c r="H18" s="38">
        <f>O18+Этап2!P15</f>
        <v>2074</v>
      </c>
      <c r="I18" s="36" t="s">
        <v>57</v>
      </c>
      <c r="J18" s="36" t="s">
        <v>58</v>
      </c>
      <c r="K18" s="36" t="s">
        <v>59</v>
      </c>
      <c r="L18" s="36" t="s">
        <v>60</v>
      </c>
      <c r="M18" s="36" t="s">
        <v>55</v>
      </c>
      <c r="N18" s="36" t="s">
        <v>55</v>
      </c>
      <c r="O18" s="74" t="s">
        <v>56</v>
      </c>
    </row>
    <row r="19" spans="1:15" ht="84" customHeight="1" thickBot="1" x14ac:dyDescent="0.25">
      <c r="A19" s="31" t="s">
        <v>85</v>
      </c>
      <c r="B19" s="37" t="s">
        <v>32</v>
      </c>
      <c r="C19" s="75" t="s">
        <v>92</v>
      </c>
      <c r="D19" s="32" t="s">
        <v>81</v>
      </c>
      <c r="E19" s="33" t="s">
        <v>73</v>
      </c>
      <c r="F19" s="33" t="s">
        <v>82</v>
      </c>
      <c r="G19" s="32" t="s">
        <v>83</v>
      </c>
      <c r="H19" s="39">
        <f>O19+Этап2!P16</f>
        <v>0</v>
      </c>
      <c r="I19" s="40">
        <v>0</v>
      </c>
      <c r="J19" s="40">
        <v>0</v>
      </c>
      <c r="K19" s="41" t="s">
        <v>55</v>
      </c>
      <c r="L19" s="40">
        <v>0</v>
      </c>
      <c r="M19" s="40">
        <v>0</v>
      </c>
      <c r="N19" s="40">
        <v>0</v>
      </c>
      <c r="O19" s="74" t="s">
        <v>55</v>
      </c>
    </row>
    <row r="20" spans="1:15" ht="77.25" customHeight="1" thickBot="1" x14ac:dyDescent="0.25">
      <c r="A20" s="31" t="s">
        <v>86</v>
      </c>
      <c r="B20" s="37" t="s">
        <v>33</v>
      </c>
      <c r="C20" s="75" t="s">
        <v>92</v>
      </c>
      <c r="D20" s="32" t="s">
        <v>81</v>
      </c>
      <c r="E20" s="33" t="s">
        <v>73</v>
      </c>
      <c r="F20" s="33" t="s">
        <v>87</v>
      </c>
      <c r="G20" s="32" t="s">
        <v>88</v>
      </c>
      <c r="H20" s="38">
        <f>O20+Этап2!P17</f>
        <v>106894.6</v>
      </c>
      <c r="I20" s="40">
        <v>0</v>
      </c>
      <c r="J20" s="40">
        <v>0</v>
      </c>
      <c r="K20" s="40">
        <v>0</v>
      </c>
      <c r="L20" s="42" t="s">
        <v>34</v>
      </c>
      <c r="M20" s="43" t="s">
        <v>61</v>
      </c>
      <c r="N20" s="42" t="s">
        <v>35</v>
      </c>
      <c r="O20" s="74" t="s">
        <v>62</v>
      </c>
    </row>
    <row r="21" spans="1:15" ht="83.25" customHeight="1" thickBot="1" x14ac:dyDescent="0.25">
      <c r="A21" s="59" t="s">
        <v>69</v>
      </c>
      <c r="B21" s="56" t="s">
        <v>36</v>
      </c>
      <c r="C21" s="75" t="s">
        <v>92</v>
      </c>
      <c r="D21" s="77" t="s">
        <v>67</v>
      </c>
      <c r="E21" s="33" t="s">
        <v>73</v>
      </c>
      <c r="F21" s="33" t="s">
        <v>82</v>
      </c>
      <c r="G21" s="76" t="s">
        <v>68</v>
      </c>
      <c r="H21" s="38">
        <f>O21+Этап2!P18</f>
        <v>8531.52</v>
      </c>
      <c r="I21" s="36" t="s">
        <v>55</v>
      </c>
      <c r="J21" s="36" t="s">
        <v>55</v>
      </c>
      <c r="K21" s="36" t="s">
        <v>55</v>
      </c>
      <c r="L21" s="36" t="s">
        <v>55</v>
      </c>
      <c r="M21" s="36" t="s">
        <v>63</v>
      </c>
      <c r="N21" s="36" t="s">
        <v>64</v>
      </c>
      <c r="O21" s="74" t="s">
        <v>65</v>
      </c>
    </row>
  </sheetData>
  <mergeCells count="14">
    <mergeCell ref="A2:O2"/>
    <mergeCell ref="A3:O3"/>
    <mergeCell ref="O12:O13"/>
    <mergeCell ref="B12:B13"/>
    <mergeCell ref="C12:C13"/>
    <mergeCell ref="D12:G12"/>
    <mergeCell ref="H12:H13"/>
    <mergeCell ref="I12:N12"/>
    <mergeCell ref="A9:O9"/>
    <mergeCell ref="A10:O10"/>
    <mergeCell ref="A4:O4"/>
    <mergeCell ref="A5:O5"/>
    <mergeCell ref="A8:O8"/>
    <mergeCell ref="A7:O7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view="pageBreakPreview" zoomScale="60" zoomScaleNormal="100" workbookViewId="0">
      <selection activeCell="A3" sqref="A3"/>
    </sheetView>
  </sheetViews>
  <sheetFormatPr defaultRowHeight="12.75" x14ac:dyDescent="0.2"/>
  <cols>
    <col min="1" max="1" width="18" style="1" customWidth="1"/>
    <col min="2" max="2" width="20.85546875" style="1" customWidth="1"/>
    <col min="3" max="3" width="39.42578125" style="1" customWidth="1"/>
    <col min="4" max="4" width="9.140625" style="1" customWidth="1"/>
    <col min="5" max="5" width="11.5703125" style="1" customWidth="1"/>
    <col min="6" max="6" width="15.85546875" style="1" customWidth="1"/>
    <col min="7" max="7" width="8.140625" style="1" customWidth="1"/>
    <col min="8" max="8" width="13.140625" style="1" customWidth="1"/>
    <col min="9" max="9" width="10.85546875" style="1" customWidth="1"/>
    <col min="10" max="10" width="16.85546875" style="1" customWidth="1"/>
    <col min="11" max="11" width="15.28515625" style="79" customWidth="1"/>
    <col min="12" max="12" width="13.42578125" style="79" customWidth="1"/>
    <col min="13" max="13" width="11.5703125" style="1" customWidth="1"/>
    <col min="14" max="14" width="2.85546875" style="1" customWidth="1"/>
    <col min="15" max="15" width="13.42578125" style="1" customWidth="1"/>
    <col min="16" max="16" width="15.5703125" style="1" customWidth="1"/>
    <col min="17" max="16384" width="9.140625" style="1"/>
  </cols>
  <sheetData>
    <row r="1" spans="1:16" x14ac:dyDescent="0.2">
      <c r="A1" s="1" t="s">
        <v>0</v>
      </c>
    </row>
    <row r="3" spans="1:16" x14ac:dyDescent="0.2">
      <c r="A3" s="2"/>
      <c r="B3" s="3"/>
      <c r="C3" s="3"/>
      <c r="D3" s="3"/>
    </row>
    <row r="4" spans="1:16" ht="18.75" x14ac:dyDescent="0.2">
      <c r="A4" s="101" t="s">
        <v>3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</row>
    <row r="5" spans="1:16" ht="15.75" customHeight="1" x14ac:dyDescent="0.2">
      <c r="A5" s="101" t="s">
        <v>4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</row>
    <row r="6" spans="1:16" ht="18.75" x14ac:dyDescent="0.3">
      <c r="A6" s="99" t="s">
        <v>95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</row>
    <row r="7" spans="1:16" ht="24" customHeight="1" x14ac:dyDescent="0.3">
      <c r="A7" s="99" t="s">
        <v>6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</row>
    <row r="8" spans="1:16" ht="13.5" thickBot="1" x14ac:dyDescent="0.25"/>
    <row r="9" spans="1:16" ht="16.5" thickBot="1" x14ac:dyDescent="0.3">
      <c r="A9" s="4" t="s">
        <v>7</v>
      </c>
      <c r="B9" s="104" t="s">
        <v>8</v>
      </c>
      <c r="C9" s="104" t="s">
        <v>9</v>
      </c>
      <c r="D9" s="108" t="s">
        <v>10</v>
      </c>
      <c r="E9" s="112"/>
      <c r="F9" s="112"/>
      <c r="G9" s="109"/>
      <c r="H9" s="113" t="s">
        <v>11</v>
      </c>
      <c r="I9" s="108" t="s">
        <v>12</v>
      </c>
      <c r="J9" s="112"/>
      <c r="K9" s="112"/>
      <c r="L9" s="112"/>
      <c r="M9" s="112"/>
      <c r="N9" s="109"/>
      <c r="O9" s="78"/>
      <c r="P9" s="104" t="s">
        <v>96</v>
      </c>
    </row>
    <row r="10" spans="1:16" ht="95.25" customHeight="1" thickBot="1" x14ac:dyDescent="0.25">
      <c r="A10" s="13"/>
      <c r="B10" s="105"/>
      <c r="C10" s="105"/>
      <c r="D10" s="14" t="s">
        <v>14</v>
      </c>
      <c r="E10" s="14" t="s">
        <v>15</v>
      </c>
      <c r="F10" s="5" t="s">
        <v>16</v>
      </c>
      <c r="G10" s="15" t="s">
        <v>17</v>
      </c>
      <c r="H10" s="114"/>
      <c r="I10" s="16" t="s">
        <v>103</v>
      </c>
      <c r="J10" s="16" t="s">
        <v>104</v>
      </c>
      <c r="K10" s="80" t="s">
        <v>105</v>
      </c>
      <c r="L10" s="87" t="s">
        <v>106</v>
      </c>
      <c r="M10" s="106" t="s">
        <v>107</v>
      </c>
      <c r="N10" s="107"/>
      <c r="O10" s="6" t="s">
        <v>108</v>
      </c>
      <c r="P10" s="105"/>
    </row>
    <row r="11" spans="1:16" ht="16.5" thickBot="1" x14ac:dyDescent="0.3">
      <c r="A11" s="7" t="s">
        <v>18</v>
      </c>
      <c r="B11" s="7" t="s">
        <v>19</v>
      </c>
      <c r="C11" s="8" t="s">
        <v>20</v>
      </c>
      <c r="D11" s="9" t="s">
        <v>37</v>
      </c>
      <c r="E11" s="8" t="s">
        <v>21</v>
      </c>
      <c r="F11" s="7" t="s">
        <v>22</v>
      </c>
      <c r="G11" s="8" t="s">
        <v>23</v>
      </c>
      <c r="H11" s="69"/>
      <c r="I11" s="7" t="s">
        <v>24</v>
      </c>
      <c r="J11" s="8" t="s">
        <v>25</v>
      </c>
      <c r="K11" s="81" t="s">
        <v>26</v>
      </c>
      <c r="L11" s="88">
        <v>11</v>
      </c>
      <c r="M11" s="108" t="s">
        <v>27</v>
      </c>
      <c r="N11" s="109"/>
      <c r="O11" s="8">
        <v>13</v>
      </c>
      <c r="P11" s="10"/>
    </row>
    <row r="12" spans="1:16" ht="126.75" customHeight="1" thickBot="1" x14ac:dyDescent="0.25">
      <c r="A12" s="11" t="s">
        <v>38</v>
      </c>
      <c r="B12" s="11" t="s">
        <v>39</v>
      </c>
      <c r="C12" s="18" t="s">
        <v>93</v>
      </c>
      <c r="D12" s="27" t="s">
        <v>94</v>
      </c>
      <c r="E12" s="20" t="s">
        <v>66</v>
      </c>
      <c r="F12" s="17" t="s">
        <v>28</v>
      </c>
      <c r="G12" s="17" t="s">
        <v>29</v>
      </c>
      <c r="H12" s="22">
        <f>P12+'Этап 1'!O15</f>
        <v>120173.1</v>
      </c>
      <c r="I12" s="23">
        <v>12482.6</v>
      </c>
      <c r="J12" s="23">
        <v>16188.3</v>
      </c>
      <c r="K12" s="82">
        <f>K13</f>
        <v>16323.9</v>
      </c>
      <c r="L12" s="82">
        <f>L13</f>
        <v>15856</v>
      </c>
      <c r="M12" s="110">
        <f>M13</f>
        <v>14609</v>
      </c>
      <c r="N12" s="111"/>
      <c r="O12" s="23">
        <f>O13</f>
        <v>9324</v>
      </c>
      <c r="P12" s="23">
        <f>I12+J12+K12+L12+M12+O12</f>
        <v>84783.8</v>
      </c>
    </row>
    <row r="13" spans="1:16" ht="105.75" customHeight="1" thickBot="1" x14ac:dyDescent="0.25">
      <c r="A13" s="66" t="s">
        <v>90</v>
      </c>
      <c r="B13" s="65" t="str">
        <f t="shared" ref="B13:I13" si="0">B12</f>
        <v>«Развитие физической культуры и спорта в Волоконовском районе»</v>
      </c>
      <c r="C13" s="18" t="s">
        <v>93</v>
      </c>
      <c r="D13" s="66" t="str">
        <f t="shared" si="0"/>
        <v>850, 871</v>
      </c>
      <c r="E13" s="67" t="str">
        <f t="shared" si="0"/>
        <v>1105</v>
      </c>
      <c r="F13" s="67" t="str">
        <f t="shared" si="0"/>
        <v>ХХХХХХХ</v>
      </c>
      <c r="G13" s="67" t="str">
        <f t="shared" si="0"/>
        <v>XXX</v>
      </c>
      <c r="H13" s="68">
        <f>P13+'Этап 1'!O16</f>
        <v>120173.1</v>
      </c>
      <c r="I13" s="68">
        <f t="shared" si="0"/>
        <v>12482.6</v>
      </c>
      <c r="J13" s="68">
        <v>16188.3</v>
      </c>
      <c r="K13" s="83">
        <v>16323.9</v>
      </c>
      <c r="L13" s="83">
        <f>L18+L17+L16+L15+L14</f>
        <v>15856</v>
      </c>
      <c r="M13" s="110">
        <f>M18+M17+M16+M15+M14</f>
        <v>14609</v>
      </c>
      <c r="N13" s="111"/>
      <c r="O13" s="68">
        <f>O18+O17+O16+O15+O14</f>
        <v>9324</v>
      </c>
      <c r="P13" s="68">
        <f>I13+J13+K13+L13+M13+O13</f>
        <v>84783.8</v>
      </c>
    </row>
    <row r="14" spans="1:16" ht="100.5" customHeight="1" thickBot="1" x14ac:dyDescent="0.25">
      <c r="A14" s="11" t="s">
        <v>41</v>
      </c>
      <c r="B14" s="28" t="s">
        <v>30</v>
      </c>
      <c r="C14" s="18" t="s">
        <v>93</v>
      </c>
      <c r="D14" s="19" t="s">
        <v>42</v>
      </c>
      <c r="E14" s="21" t="s">
        <v>40</v>
      </c>
      <c r="F14" s="21" t="s">
        <v>43</v>
      </c>
      <c r="G14" s="19" t="s">
        <v>44</v>
      </c>
      <c r="H14" s="70">
        <f>P14+'Этап 1'!O17</f>
        <v>2673</v>
      </c>
      <c r="I14" s="24">
        <v>0</v>
      </c>
      <c r="J14" s="24">
        <v>0</v>
      </c>
      <c r="K14" s="84">
        <v>0</v>
      </c>
      <c r="L14" s="84">
        <v>0</v>
      </c>
      <c r="M14" s="102">
        <v>0</v>
      </c>
      <c r="N14" s="103"/>
      <c r="O14" s="24">
        <v>0</v>
      </c>
      <c r="P14" s="23">
        <v>0</v>
      </c>
    </row>
    <row r="15" spans="1:16" ht="104.25" customHeight="1" thickBot="1" x14ac:dyDescent="0.25">
      <c r="A15" s="11" t="s">
        <v>45</v>
      </c>
      <c r="B15" s="12" t="s">
        <v>31</v>
      </c>
      <c r="C15" s="18" t="s">
        <v>93</v>
      </c>
      <c r="D15" s="19" t="s">
        <v>42</v>
      </c>
      <c r="E15" s="21" t="s">
        <v>40</v>
      </c>
      <c r="F15" s="21" t="s">
        <v>43</v>
      </c>
      <c r="G15" s="19" t="s">
        <v>44</v>
      </c>
      <c r="H15" s="70">
        <f>P15+'Этап 1'!O18</f>
        <v>2074</v>
      </c>
      <c r="I15" s="24">
        <v>0</v>
      </c>
      <c r="J15" s="24">
        <v>0</v>
      </c>
      <c r="K15" s="84">
        <v>0</v>
      </c>
      <c r="L15" s="84">
        <v>0</v>
      </c>
      <c r="M15" s="102" t="s">
        <v>55</v>
      </c>
      <c r="N15" s="103"/>
      <c r="O15" s="24">
        <v>0</v>
      </c>
      <c r="P15" s="23">
        <v>0</v>
      </c>
    </row>
    <row r="16" spans="1:16" ht="97.5" customHeight="1" thickBot="1" x14ac:dyDescent="0.25">
      <c r="A16" s="11" t="s">
        <v>46</v>
      </c>
      <c r="B16" s="12" t="s">
        <v>32</v>
      </c>
      <c r="C16" s="18" t="s">
        <v>93</v>
      </c>
      <c r="D16" s="19" t="s">
        <v>42</v>
      </c>
      <c r="E16" s="21" t="s">
        <v>40</v>
      </c>
      <c r="F16" s="21" t="s">
        <v>43</v>
      </c>
      <c r="G16" s="19" t="s">
        <v>44</v>
      </c>
      <c r="H16" s="71">
        <f>P16+'Этап 1'!O19</f>
        <v>0</v>
      </c>
      <c r="I16" s="26">
        <v>0</v>
      </c>
      <c r="J16" s="26">
        <v>0</v>
      </c>
      <c r="K16" s="85">
        <v>0</v>
      </c>
      <c r="L16" s="86">
        <v>0</v>
      </c>
      <c r="M16" s="102">
        <v>0</v>
      </c>
      <c r="N16" s="103"/>
      <c r="O16" s="26">
        <v>0</v>
      </c>
      <c r="P16" s="23" t="s">
        <v>55</v>
      </c>
    </row>
    <row r="17" spans="1:16" ht="105.75" customHeight="1" thickBot="1" x14ac:dyDescent="0.25">
      <c r="A17" s="11" t="s">
        <v>47</v>
      </c>
      <c r="B17" s="12" t="s">
        <v>33</v>
      </c>
      <c r="C17" s="18" t="s">
        <v>93</v>
      </c>
      <c r="D17" s="19">
        <v>871</v>
      </c>
      <c r="E17" s="21" t="s">
        <v>40</v>
      </c>
      <c r="F17" s="21" t="s">
        <v>48</v>
      </c>
      <c r="G17" s="19" t="s">
        <v>49</v>
      </c>
      <c r="H17" s="70">
        <f>P17+'Этап 1'!O20</f>
        <v>106894.6</v>
      </c>
      <c r="I17" s="26">
        <v>11582.9</v>
      </c>
      <c r="J17" s="26">
        <v>14797.6</v>
      </c>
      <c r="K17" s="86">
        <v>14601.3</v>
      </c>
      <c r="L17" s="89">
        <v>14569</v>
      </c>
      <c r="M17" s="102">
        <v>13322</v>
      </c>
      <c r="N17" s="103"/>
      <c r="O17" s="25">
        <v>9324</v>
      </c>
      <c r="P17" s="23">
        <f>I17+J17+K17+L17+M17+O17</f>
        <v>78196.800000000003</v>
      </c>
    </row>
    <row r="18" spans="1:16" ht="107.25" customHeight="1" thickBot="1" x14ac:dyDescent="0.25">
      <c r="A18" s="30" t="s">
        <v>69</v>
      </c>
      <c r="B18" s="29" t="s">
        <v>36</v>
      </c>
      <c r="C18" s="18" t="s">
        <v>93</v>
      </c>
      <c r="D18" s="27" t="s">
        <v>67</v>
      </c>
      <c r="E18" s="21" t="s">
        <v>40</v>
      </c>
      <c r="F18" s="21" t="s">
        <v>43</v>
      </c>
      <c r="G18" s="27" t="s">
        <v>68</v>
      </c>
      <c r="H18" s="70">
        <f>P18+'Этап 1'!O21</f>
        <v>8531.52</v>
      </c>
      <c r="I18" s="24">
        <v>899.72</v>
      </c>
      <c r="J18" s="24">
        <v>1390.7</v>
      </c>
      <c r="K18" s="84">
        <v>1722.6</v>
      </c>
      <c r="L18" s="84">
        <v>1287</v>
      </c>
      <c r="M18" s="102">
        <v>1287</v>
      </c>
      <c r="N18" s="103"/>
      <c r="O18" s="24">
        <v>0</v>
      </c>
      <c r="P18" s="23">
        <f>I18+J18+K18+L18+M18+O18</f>
        <v>6587.02</v>
      </c>
    </row>
  </sheetData>
  <mergeCells count="19">
    <mergeCell ref="A4:P4"/>
    <mergeCell ref="A5:P5"/>
    <mergeCell ref="A6:P6"/>
    <mergeCell ref="A7:P7"/>
    <mergeCell ref="B9:B10"/>
    <mergeCell ref="C9:C10"/>
    <mergeCell ref="D9:G9"/>
    <mergeCell ref="H9:H10"/>
    <mergeCell ref="I9:N9"/>
    <mergeCell ref="M16:N16"/>
    <mergeCell ref="M17:N17"/>
    <mergeCell ref="M18:N18"/>
    <mergeCell ref="P9:P10"/>
    <mergeCell ref="M10:N10"/>
    <mergeCell ref="M11:N11"/>
    <mergeCell ref="M12:N12"/>
    <mergeCell ref="M14:N14"/>
    <mergeCell ref="M15:N15"/>
    <mergeCell ref="M13:N13"/>
  </mergeCell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Этап 1</vt:lpstr>
      <vt:lpstr>Этап2</vt:lpstr>
      <vt:lpstr>Этап2!Область_печати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2024-03-13T12:54:08Z</cp:lastPrinted>
  <dcterms:modified xsi:type="dcterms:W3CDTF">2024-03-13T12:55:01Z</dcterms:modified>
</cp:coreProperties>
</file>